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2C205B4D-0766-49D9-8243-246284E4FC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4" i="3" l="1"/>
  <c r="C12" i="3"/>
  <c r="C11" i="3"/>
  <c r="C10" i="3"/>
  <c r="C9" i="3"/>
  <c r="C8" i="3"/>
  <c r="C7" i="3"/>
  <c r="B2" i="4"/>
  <c r="B8" i="3" l="1"/>
  <c r="D5" i="4" l="1"/>
  <c r="E5" i="4"/>
  <c r="B12" i="3"/>
  <c r="B11" i="3"/>
  <c r="B10" i="3"/>
  <c r="B9" i="3"/>
  <c r="B7" i="3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<sst xmlns="http://schemas.openxmlformats.org/spreadsheetml/2006/main" count="20" uniqueCount="19">
  <si>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</si>
  <si>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</si>
  <si>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36 maanden vast</t>
  </si>
  <si>
    <t>24/5000</t>
  </si>
  <si>
    <t>36/5000</t>
  </si>
  <si>
    <t>24/10000</t>
  </si>
  <si>
    <t>36/10000</t>
  </si>
  <si>
    <t>24/15000</t>
  </si>
  <si>
    <t>36/15000</t>
  </si>
  <si>
    <t>24/20000</t>
  </si>
  <si>
    <t>36/20000</t>
  </si>
  <si>
    <t>24/25000</t>
  </si>
  <si>
    <t>36/25000</t>
  </si>
  <si>
    <t>24/30000</t>
  </si>
  <si>
    <t>36/30000</t>
  </si>
  <si>
    <t>Looptijd/km</t>
  </si>
  <si>
    <t>24 (1x)</t>
  </si>
  <si>
    <t>A-segment | eindcijfer 6</t>
  </si>
  <si>
    <t>Afbetaling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</si>
</sst>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4" fontId="0" fillId="0" borderId="0" xfId="0" applyNumberFormat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G11" sqref="G11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256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15</v>
      </c>
      <c r="B4" s="17" t="s">
        <v>3</v>
      </c>
      <c r="C4" s="17" t="s">
        <v>4</v>
      </c>
      <c r="D4" s="18" t="s">
        <v>5</v>
      </c>
      <c r="E4" s="18" t="s">
        <v>6</v>
      </c>
      <c r="F4" s="19" t="s">
        <v>7</v>
      </c>
      <c r="G4" s="19" t="s">
        <v>8</v>
      </c>
      <c r="H4" s="18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3"/>
      <c r="O4" s="3"/>
      <c r="P4" s="3"/>
      <c r="Q4" s="3"/>
      <c r="R4" s="3"/>
      <c r="S4" s="3"/>
    </row>
    <row r="5" spans="1:19" s="37" customFormat="1" x14ac:dyDescent="0.2">
      <c r="A5" s="33"/>
      <c r="B5" s="34">
        <f>'Intern (hier invullen!)'!C7</f>
        <v>256</v>
      </c>
      <c r="C5" s="34">
        <f>'Intern (hier invullen!)'!B7</f>
        <v>256</v>
      </c>
      <c r="D5" s="34">
        <f>'Intern (hier invullen!)'!C8</f>
        <v>281</v>
      </c>
      <c r="E5" s="34">
        <f>'Intern (hier invullen!)'!B8</f>
        <v>281</v>
      </c>
      <c r="F5" s="34">
        <f>'Intern (hier invullen!)'!C9</f>
        <v>306</v>
      </c>
      <c r="G5" s="34">
        <f>'Intern (hier invullen!)'!B9</f>
        <v>306</v>
      </c>
      <c r="H5" s="34">
        <f>'Intern (hier invullen!)'!C10</f>
        <v>321</v>
      </c>
      <c r="I5" s="34">
        <f>'Intern (hier invullen!)'!B10</f>
        <v>321</v>
      </c>
      <c r="J5" s="34">
        <f>'Intern (hier invullen!)'!C11</f>
        <v>336</v>
      </c>
      <c r="K5" s="34">
        <f>'Intern (hier invullen!)'!B11</f>
        <v>336</v>
      </c>
      <c r="L5" s="34">
        <f>'Intern (hier invullen!)'!C12</f>
        <v>351</v>
      </c>
      <c r="M5" s="35">
        <f>'Intern (hier invullen!)'!B12</f>
        <v>351</v>
      </c>
      <c r="N5" s="36"/>
      <c r="O5" s="36"/>
      <c r="P5" s="36"/>
      <c r="Q5" s="36"/>
      <c r="R5" s="36"/>
      <c r="S5" s="36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J10" sqref="J10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17</v>
      </c>
    </row>
    <row r="2" spans="1:4" ht="15.75" x14ac:dyDescent="0.25">
      <c r="A2" s="2" t="s">
        <v>2</v>
      </c>
    </row>
    <row r="4" spans="1:4" ht="15.75" x14ac:dyDescent="0.25">
      <c r="A4" s="6" t="s">
        <v>0</v>
      </c>
      <c r="B4" s="8">
        <v>256</v>
      </c>
    </row>
    <row r="6" spans="1:4" s="22" customFormat="1" ht="15.75" x14ac:dyDescent="0.25">
      <c r="A6" s="6" t="s">
        <v>1</v>
      </c>
      <c r="B6" s="20">
        <v>36</v>
      </c>
      <c r="C6" s="21" t="s">
        <v>16</v>
      </c>
      <c r="D6" s="23"/>
    </row>
    <row r="7" spans="1:4" x14ac:dyDescent="0.2">
      <c r="A7" s="5">
        <v>5000</v>
      </c>
      <c r="B7" s="31">
        <f>B4</f>
        <v>256</v>
      </c>
      <c r="C7" s="31">
        <f>B4</f>
        <v>256</v>
      </c>
      <c r="D7" s="7"/>
    </row>
    <row r="8" spans="1:4" x14ac:dyDescent="0.2">
      <c r="A8" s="5">
        <v>10000</v>
      </c>
      <c r="B8" s="32">
        <f>B4+25</f>
        <v>281</v>
      </c>
      <c r="C8" s="32">
        <f>B4+25</f>
        <v>281</v>
      </c>
      <c r="D8" s="7"/>
    </row>
    <row r="9" spans="1:4" x14ac:dyDescent="0.2">
      <c r="A9" s="5">
        <v>15000</v>
      </c>
      <c r="B9" s="32">
        <f>B4+50</f>
        <v>306</v>
      </c>
      <c r="C9" s="32">
        <f>B4+50</f>
        <v>306</v>
      </c>
      <c r="D9" s="7"/>
    </row>
    <row r="10" spans="1:4" x14ac:dyDescent="0.2">
      <c r="A10" s="5">
        <v>20000</v>
      </c>
      <c r="B10" s="32">
        <f>B4+65</f>
        <v>321</v>
      </c>
      <c r="C10" s="32">
        <f>B4+65</f>
        <v>321</v>
      </c>
      <c r="D10" s="7"/>
    </row>
    <row r="11" spans="1:4" x14ac:dyDescent="0.2">
      <c r="A11" s="5">
        <v>25000</v>
      </c>
      <c r="B11" s="32">
        <f>B4+80</f>
        <v>336</v>
      </c>
      <c r="C11" s="32">
        <f>B4+80</f>
        <v>336</v>
      </c>
      <c r="D11" s="7"/>
    </row>
    <row r="12" spans="1:4" x14ac:dyDescent="0.2">
      <c r="A12" s="5">
        <v>30000</v>
      </c>
      <c r="B12" s="32">
        <f>B4+95</f>
        <v>351</v>
      </c>
      <c r="C12" s="32">
        <f>B4+95</f>
        <v>351</v>
      </c>
      <c r="D12" s="7"/>
    </row>
    <row r="13" spans="1:4" x14ac:dyDescent="0.2">
      <c r="A13" s="4"/>
    </row>
    <row r="14" spans="1:4" x14ac:dyDescent="0.2">
      <c r="A14" s="27" t="s">
        <v>18</v>
      </c>
      <c r="B14" s="28"/>
      <c r="C14" s="29">
        <f>B4</f>
        <v>256</v>
      </c>
      <c r="D14" s="30"/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2023-10-06T08:01:16Z</dcterms:modified>
</cp:coreProperties>
</file>