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758BDADE-48AF-43D2-B504-C035E155193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C8" i="3"/>
  <c r="C7" i="3"/>
  <c r="B12" i="3"/>
  <c r="B11" i="3"/>
  <c r="B10" i="3"/>
  <c r="B9" i="3"/>
  <c r="B8" i="3"/>
  <c r="B7" i="3"/>
  <c r="C14" i="3"/>
  <c r="B2" i="4" l="1"/>
  <c r="D5" i="4" l="1"/>
  <c r="E5" i="4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<sst xmlns="http://schemas.openxmlformats.org/spreadsheetml/2006/main" count="20" uniqueCount="19">
  <si>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</si>
  <si>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</si>
  <si>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Looptijd/km</t>
  </si>
  <si>
    <t>Afbetaling flex</t>
  </si>
  <si>
    <t>48/5000</t>
  </si>
  <si>
    <t>48/10000</t>
  </si>
  <si>
    <t>48/15000</t>
  </si>
  <si>
    <t>48/20000</t>
  </si>
  <si>
    <t>48/25000</t>
  </si>
  <si>
    <t>48/30000</t>
  </si>
  <si>
    <t>48 maanden vast</t>
  </si>
  <si>
    <t>36 (1x)</t>
  </si>
  <si>
    <t>36/5000</t>
  </si>
  <si>
    <t>36/10000</t>
  </si>
  <si>
    <t>36/15000</t>
  </si>
  <si>
    <t>36/20000</t>
  </si>
  <si>
    <t>36/25000</t>
  </si>
  <si>
    <t>36/30000</t>
  </si>
  <si>
    <t>D-segment | eindcijfer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</si>
</sst>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9" sqref="H9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563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2</v>
      </c>
      <c r="B4" s="17" t="s">
        <v>12</v>
      </c>
      <c r="C4" s="17" t="s">
        <v>4</v>
      </c>
      <c r="D4" s="18" t="s">
        <v>13</v>
      </c>
      <c r="E4" s="18" t="s">
        <v>5</v>
      </c>
      <c r="F4" s="19" t="s">
        <v>14</v>
      </c>
      <c r="G4" s="19" t="s">
        <v>6</v>
      </c>
      <c r="H4" s="18" t="s">
        <v>15</v>
      </c>
      <c r="I4" s="19" t="s">
        <v>7</v>
      </c>
      <c r="J4" s="19" t="s">
        <v>16</v>
      </c>
      <c r="K4" s="19" t="s">
        <v>8</v>
      </c>
      <c r="L4" s="19" t="s">
        <v>17</v>
      </c>
      <c r="M4" s="19" t="s">
        <v>9</v>
      </c>
      <c r="N4" s="3"/>
      <c r="O4" s="3"/>
      <c r="P4" s="3"/>
      <c r="Q4" s="3"/>
      <c r="R4" s="3"/>
      <c r="S4" s="3"/>
    </row>
    <row r="5" spans="1:19" s="36" customFormat="1" x14ac:dyDescent="0.2">
      <c r="A5" s="32"/>
      <c r="B5" s="33">
        <f>'Intern (hier invullen!)'!C7</f>
        <v>563</v>
      </c>
      <c r="C5" s="33">
        <f>'Intern (hier invullen!)'!B7</f>
        <v>563</v>
      </c>
      <c r="D5" s="33">
        <f>'Intern (hier invullen!)'!C8</f>
        <v>633</v>
      </c>
      <c r="E5" s="33">
        <f>'Intern (hier invullen!)'!B8</f>
        <v>633</v>
      </c>
      <c r="F5" s="33">
        <f>'Intern (hier invullen!)'!C9</f>
        <v>703</v>
      </c>
      <c r="G5" s="33">
        <f>'Intern (hier invullen!)'!B9</f>
        <v>703</v>
      </c>
      <c r="H5" s="33">
        <f>'Intern (hier invullen!)'!C10</f>
        <v>753</v>
      </c>
      <c r="I5" s="33">
        <f>'Intern (hier invullen!)'!B10</f>
        <v>753</v>
      </c>
      <c r="J5" s="33">
        <f>'Intern (hier invullen!)'!C11</f>
        <v>803</v>
      </c>
      <c r="K5" s="33">
        <f>'Intern (hier invullen!)'!B11</f>
        <v>803</v>
      </c>
      <c r="L5" s="33">
        <f>'Intern (hier invullen!)'!C12</f>
        <v>853</v>
      </c>
      <c r="M5" s="34">
        <f>'Intern (hier invullen!)'!B12</f>
        <v>853</v>
      </c>
      <c r="N5" s="35"/>
      <c r="O5" s="35"/>
      <c r="P5" s="35"/>
      <c r="Q5" s="35"/>
      <c r="R5" s="35"/>
      <c r="S5" s="35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I14" sqref="I14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18</v>
      </c>
    </row>
    <row r="2" spans="1:4" ht="15.75" x14ac:dyDescent="0.25">
      <c r="A2" s="2" t="s">
        <v>10</v>
      </c>
    </row>
    <row r="4" spans="1:4" ht="15.75" x14ac:dyDescent="0.25">
      <c r="A4" s="6" t="s">
        <v>0</v>
      </c>
      <c r="B4" s="8">
        <v>563</v>
      </c>
    </row>
    <row r="6" spans="1:4" s="22" customFormat="1" ht="15.75" x14ac:dyDescent="0.25">
      <c r="A6" s="6" t="s">
        <v>1</v>
      </c>
      <c r="B6" s="20">
        <v>48</v>
      </c>
      <c r="C6" s="21" t="s">
        <v>11</v>
      </c>
      <c r="D6" s="23"/>
    </row>
    <row r="7" spans="1:4" x14ac:dyDescent="0.2">
      <c r="A7" s="5">
        <v>5000</v>
      </c>
      <c r="B7" s="30">
        <f>B4</f>
        <v>563</v>
      </c>
      <c r="C7" s="30">
        <f>B4</f>
        <v>563</v>
      </c>
      <c r="D7" s="7"/>
    </row>
    <row r="8" spans="1:4" x14ac:dyDescent="0.2">
      <c r="A8" s="5">
        <v>10000</v>
      </c>
      <c r="B8" s="31">
        <f>B4+70</f>
        <v>633</v>
      </c>
      <c r="C8" s="31">
        <f>B4+70</f>
        <v>633</v>
      </c>
      <c r="D8" s="7"/>
    </row>
    <row r="9" spans="1:4" x14ac:dyDescent="0.2">
      <c r="A9" s="5">
        <v>15000</v>
      </c>
      <c r="B9" s="31">
        <f>B4+140</f>
        <v>703</v>
      </c>
      <c r="C9" s="31">
        <f>B4+140</f>
        <v>703</v>
      </c>
      <c r="D9" s="7"/>
    </row>
    <row r="10" spans="1:4" x14ac:dyDescent="0.2">
      <c r="A10" s="5">
        <v>20000</v>
      </c>
      <c r="B10" s="31">
        <f>B4+190</f>
        <v>753</v>
      </c>
      <c r="C10" s="31">
        <f>B4+190</f>
        <v>753</v>
      </c>
      <c r="D10" s="7"/>
    </row>
    <row r="11" spans="1:4" x14ac:dyDescent="0.2">
      <c r="A11" s="5">
        <v>25000</v>
      </c>
      <c r="B11" s="31">
        <f>B4+240</f>
        <v>803</v>
      </c>
      <c r="C11" s="31">
        <f>B4+240</f>
        <v>803</v>
      </c>
      <c r="D11" s="7"/>
    </row>
    <row r="12" spans="1:4" x14ac:dyDescent="0.2">
      <c r="A12" s="5">
        <v>30000</v>
      </c>
      <c r="B12" s="31">
        <f>B4+290</f>
        <v>853</v>
      </c>
      <c r="C12" s="31">
        <f>B4+290</f>
        <v>853</v>
      </c>
      <c r="D12" s="7"/>
    </row>
    <row r="13" spans="1:4" x14ac:dyDescent="0.2">
      <c r="A13" s="4"/>
    </row>
    <row r="14" spans="1:4" x14ac:dyDescent="0.2">
      <c r="A14" s="27" t="s">
        <v>3</v>
      </c>
      <c r="B14" s="28"/>
      <c r="C14" s="29">
        <f>B4</f>
        <v>563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2023-09-28T13:12:23Z</dcterms:modified>
</cp:coreProperties>
</file>